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 filterPrivacy="1"/>
  <xr:revisionPtr revIDLastSave="0" documentId="13_ncr:1_{67674678-D12E-46DB-AAEC-B1F8D96CADCD}" xr6:coauthVersionLast="40" xr6:coauthVersionMax="40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9" i="1" l="1"/>
  <c r="I8" i="1"/>
  <c r="I7" i="1"/>
  <c r="I6" i="1"/>
  <c r="I5" i="1"/>
  <c r="I4" i="1"/>
  <c r="I3" i="1"/>
  <c r="G9" i="1"/>
  <c r="G8" i="1"/>
  <c r="G7" i="1"/>
  <c r="G6" i="1"/>
  <c r="G5" i="1"/>
  <c r="G4" i="1"/>
  <c r="G3" i="1"/>
  <c r="E8" i="1"/>
  <c r="E7" i="1"/>
  <c r="E9" i="1"/>
  <c r="E6" i="1"/>
  <c r="E5" i="1"/>
  <c r="E4" i="1"/>
  <c r="E3" i="1"/>
</calcChain>
</file>

<file path=xl/sharedStrings.xml><?xml version="1.0" encoding="utf-8"?>
<sst xmlns="http://schemas.openxmlformats.org/spreadsheetml/2006/main" count="9" uniqueCount="9">
  <si>
    <t>Pгр</t>
  </si>
  <si>
    <t>ts1</t>
  </si>
  <si>
    <r>
      <t>k/</t>
    </r>
    <r>
      <rPr>
        <sz val="11"/>
        <color theme="1"/>
        <rFont val="Calibri"/>
        <family val="2"/>
        <charset val="204"/>
      </rPr>
      <t>α</t>
    </r>
    <r>
      <rPr>
        <sz val="11"/>
        <color theme="1"/>
        <rFont val="Calibri"/>
        <family val="2"/>
      </rPr>
      <t>1</t>
    </r>
  </si>
  <si>
    <t>α1</t>
  </si>
  <si>
    <t>tст</t>
  </si>
  <si>
    <t>Тк</t>
  </si>
  <si>
    <t>q</t>
  </si>
  <si>
    <t>α2</t>
  </si>
  <si>
    <t>tст2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</si>
</sst>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/>
    <xf numFmtId="0" fontId="0" fillId="2" borderId="1" xfId="0" applyFill="1" applyBorder="1"/>
    <xf numFmtId="0" fontId="1" fillId="0" borderId="0" xfId="0" applyFont="1"/>
    <xf numFmtId="0" fontId="0" fillId="2" borderId="10" xfId="0" applyFill="1" applyBorder="1"/>
    <xf numFmtId="2" fontId="0" fillId="3" borderId="11" xfId="0" applyNumberFormat="1" applyFill="1" applyBorder="1"/>
    <xf numFmtId="2" fontId="0" fillId="3" borderId="12" xfId="0" applyNumberFormat="1" applyFill="1" applyBorder="1"/>
    <xf numFmtId="0" fontId="0" fillId="0" borderId="11" xfId="0" applyBorder="1"/>
    <xf numFmtId="0" fontId="0" fillId="0" borderId="12" xfId="0" applyBorder="1"/>
    <xf numFmtId="0" fontId="1" fillId="2" borderId="1" xfId="0" applyFont="1" applyFill="1" applyBorder="1"/>
    <xf numFmtId="0" fontId="0" fillId="2" borderId="2" xfId="0" applyFill="1" applyBorder="1"/>
    <xf numFmtId="0" fontId="0" fillId="3" borderId="13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0" i="1" baseline="0">
                <a:effectLst/>
              </a:rPr>
              <a:t>t</a:t>
            </a:r>
            <a:r>
              <a:rPr lang="uk-UA" sz="1800" b="0" i="1" baseline="0">
                <a:effectLst/>
              </a:rPr>
              <a:t>ст2=</a:t>
            </a:r>
            <a:r>
              <a:rPr lang="en-US" sz="1800" b="0" i="1" baseline="0">
                <a:effectLst/>
              </a:rPr>
              <a:t>f(P</a:t>
            </a:r>
            <a:r>
              <a:rPr lang="uk-UA" sz="1800" b="0" i="1" baseline="0">
                <a:effectLst/>
              </a:rPr>
              <a:t>гр)</a:t>
            </a:r>
            <a:endParaRPr lang="ru-RU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Лист1!$K$2</c:f>
              <c:strCache>
                <c:ptCount val="1"/>
                <c:pt idx="0">
                  <c:v>tст2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Лист1!$B$3:$B$9</c:f>
              <c:numCache>
                <c:formatCode>General</c:formatCode>
                <c:ptCount val="7"/>
                <c:pt idx="0">
                  <c:v>0.2</c:v>
                </c:pt>
                <c:pt idx="1">
                  <c:v>0.25</c:v>
                </c:pt>
                <c:pt idx="2">
                  <c:v>0.3</c:v>
                </c:pt>
                <c:pt idx="3">
                  <c:v>0.35</c:v>
                </c:pt>
                <c:pt idx="4">
                  <c:v>0.4</c:v>
                </c:pt>
                <c:pt idx="5">
                  <c:v>0.45</c:v>
                </c:pt>
                <c:pt idx="6">
                  <c:v>0.5</c:v>
                </c:pt>
              </c:numCache>
            </c:numRef>
          </c:cat>
          <c:val>
            <c:numRef>
              <c:f>Лист1!$K$3:$K$9</c:f>
              <c:numCache>
                <c:formatCode>General</c:formatCode>
                <c:ptCount val="7"/>
                <c:pt idx="0">
                  <c:v>117.6</c:v>
                </c:pt>
                <c:pt idx="1">
                  <c:v>124.9</c:v>
                </c:pt>
                <c:pt idx="2">
                  <c:v>129.1</c:v>
                </c:pt>
                <c:pt idx="3">
                  <c:v>134</c:v>
                </c:pt>
                <c:pt idx="4">
                  <c:v>137.93</c:v>
                </c:pt>
                <c:pt idx="5">
                  <c:v>141.69999999999999</c:v>
                </c:pt>
                <c:pt idx="6">
                  <c:v>145.24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8EE8-4C24-9CFD-5DC21273E9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0917600"/>
        <c:axId val="330346752"/>
      </c:lineChart>
      <c:catAx>
        <c:axId val="3309176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30346752"/>
        <c:crosses val="autoZero"/>
        <c:auto val="1"/>
        <c:lblAlgn val="ctr"/>
        <c:lblOffset val="100"/>
        <c:noMultiLvlLbl val="0"/>
      </c:catAx>
      <c:valAx>
        <c:axId val="3303467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309176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l-GR" i="1"/>
              <a:t>α2</a:t>
            </a:r>
            <a:r>
              <a:rPr lang="uk-UA" i="1"/>
              <a:t>=</a:t>
            </a:r>
            <a:r>
              <a:rPr lang="en-US" i="1"/>
              <a:t>f(P</a:t>
            </a:r>
            <a:r>
              <a:rPr lang="uk-UA" i="1"/>
              <a:t>гр)</a:t>
            </a:r>
            <a:endParaRPr lang="ru-RU" i="1"/>
          </a:p>
        </c:rich>
      </c:tx>
      <c:layout>
        <c:manualLayout>
          <c:xMode val="edge"/>
          <c:yMode val="edge"/>
          <c:x val="0.45002592826936133"/>
          <c:y val="1.93089430894308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Лист1!$B$3:$B$9</c:f>
              <c:numCache>
                <c:formatCode>General</c:formatCode>
                <c:ptCount val="7"/>
                <c:pt idx="0">
                  <c:v>0.2</c:v>
                </c:pt>
                <c:pt idx="1">
                  <c:v>0.25</c:v>
                </c:pt>
                <c:pt idx="2">
                  <c:v>0.3</c:v>
                </c:pt>
                <c:pt idx="3">
                  <c:v>0.35</c:v>
                </c:pt>
                <c:pt idx="4">
                  <c:v>0.4</c:v>
                </c:pt>
                <c:pt idx="5">
                  <c:v>0.45</c:v>
                </c:pt>
                <c:pt idx="6">
                  <c:v>0.5</c:v>
                </c:pt>
              </c:numCache>
            </c:numRef>
          </c:cat>
          <c:val>
            <c:numRef>
              <c:f>Лист1!$I$3:$I$9</c:f>
              <c:numCache>
                <c:formatCode>General</c:formatCode>
                <c:ptCount val="7"/>
                <c:pt idx="0">
                  <c:v>432.60715508987437</c:v>
                </c:pt>
                <c:pt idx="1">
                  <c:v>543.34233514239554</c:v>
                </c:pt>
                <c:pt idx="2">
                  <c:v>629.1662215290944</c:v>
                </c:pt>
                <c:pt idx="3">
                  <c:v>699.5535686605856</c:v>
                </c:pt>
                <c:pt idx="4">
                  <c:v>759.45424999271279</c:v>
                </c:pt>
                <c:pt idx="5">
                  <c:v>811.73606255735979</c:v>
                </c:pt>
                <c:pt idx="6">
                  <c:v>857.9902425390444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812B-46B2-BC94-C18D6DE8E1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1503040"/>
        <c:axId val="327357760"/>
      </c:lineChart>
      <c:catAx>
        <c:axId val="3315030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27357760"/>
        <c:crosses val="autoZero"/>
        <c:auto val="1"/>
        <c:lblAlgn val="ctr"/>
        <c:lblOffset val="100"/>
        <c:noMultiLvlLbl val="0"/>
      </c:catAx>
      <c:valAx>
        <c:axId val="3273577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31503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201707</xdr:colOff>
      <xdr:row>10</xdr:row>
      <xdr:rowOff>38100</xdr:rowOff>
    </xdr:from>
    <xdr:to>
      <xdr:col>24</xdr:col>
      <xdr:colOff>224117</xdr:colOff>
      <xdr:row>54</xdr:row>
      <xdr:rowOff>134470</xdr:rowOff>
    </xdr:to>
    <xdr:graphicFrame macro="">
      <xdr:nvGraphicFramePr>
        <xdr:cNvPr id="4" name="Диаграмма 3">
          <a:extLst>
            <a:ext uri="{FF2B5EF4-FFF2-40B4-BE49-F238E27FC236}">
              <a16:creationId xmlns:a16="http://schemas.microsoft.com/office/drawing/2014/main" id="{6C5E9C0A-9DF9-45B5-8320-2ACFD4A00D5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242887</xdr:colOff>
      <xdr:row>9</xdr:row>
      <xdr:rowOff>100013</xdr:rowOff>
    </xdr:from>
    <xdr:to>
      <xdr:col>43</xdr:col>
      <xdr:colOff>561975</xdr:colOff>
      <xdr:row>42</xdr:row>
      <xdr:rowOff>61913</xdr:rowOff>
    </xdr:to>
    <xdr:graphicFrame macro="">
      <xdr:nvGraphicFramePr>
        <xdr:cNvPr id="5" name="Диаграмма 4">
          <a:extLst>
            <a:ext uri="{FF2B5EF4-FFF2-40B4-BE49-F238E27FC236}">
              <a16:creationId xmlns:a16="http://schemas.microsoft.com/office/drawing/2014/main" id="{39AC0D9A-D417-4130-B0BD-671D408F0CB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16"/>
  <sheetViews>
    <sheetView tabSelected="1" zoomScale="55" zoomScaleNormal="55" workbookViewId="0">
      <selection activeCell="B2" sqref="B2:B9"/>
    </sheetView>
  </sheetViews>
  <sheetFormatPr defaultRowHeight="15" x14ac:dyDescent="0.25"/>
  <cols>
    <col min="5" max="5" width="10.28515625" bestFit="1" customWidth="1"/>
  </cols>
  <sheetData>
    <row r="1" spans="2:25" ht="15.75" thickBot="1" x14ac:dyDescent="0.3"/>
    <row r="2" spans="2:25" ht="15.75" thickBot="1" x14ac:dyDescent="0.3">
      <c r="B2" s="8" t="s">
        <v>0</v>
      </c>
      <c r="C2" s="9" t="s">
        <v>1</v>
      </c>
      <c r="E2" s="9" t="s">
        <v>4</v>
      </c>
      <c r="G2" s="9" t="s">
        <v>6</v>
      </c>
      <c r="I2" s="16" t="s">
        <v>7</v>
      </c>
      <c r="K2" s="11" t="s">
        <v>8</v>
      </c>
    </row>
    <row r="3" spans="2:25" x14ac:dyDescent="0.25">
      <c r="B3" s="6">
        <v>0.2</v>
      </c>
      <c r="C3" s="7">
        <v>120.23</v>
      </c>
      <c r="E3" s="12">
        <f>C3-C12*(C3-C16)</f>
        <v>118.54185</v>
      </c>
      <c r="G3" s="14">
        <f>C14*(C3-E3)</f>
        <v>10770.397000000046</v>
      </c>
      <c r="I3" s="14">
        <f>0.86*G3^0.67</f>
        <v>432.60715508987437</v>
      </c>
      <c r="K3" s="1">
        <v>117.6</v>
      </c>
      <c r="N3" s="18"/>
      <c r="O3" s="18"/>
      <c r="P3" s="18"/>
      <c r="Q3" s="18"/>
      <c r="R3" s="18"/>
      <c r="S3" s="18"/>
      <c r="T3" s="18"/>
      <c r="U3" s="18"/>
    </row>
    <row r="4" spans="2:25" x14ac:dyDescent="0.25">
      <c r="B4" s="2">
        <v>0.25</v>
      </c>
      <c r="C4" s="3">
        <v>127.43</v>
      </c>
      <c r="E4" s="12">
        <f>C4-C12*(C4-C16)</f>
        <v>125.05785</v>
      </c>
      <c r="G4" s="14">
        <f>C14*(C4-E4)</f>
        <v>15134.317000000032</v>
      </c>
      <c r="I4" s="14">
        <f>0.86*G4^0.67</f>
        <v>543.34233514239554</v>
      </c>
      <c r="K4" s="1">
        <v>124.9</v>
      </c>
      <c r="N4" s="18"/>
      <c r="O4" s="18"/>
      <c r="P4" s="18"/>
      <c r="Q4" s="18"/>
      <c r="R4" s="18"/>
      <c r="S4" s="18"/>
      <c r="T4" s="18"/>
      <c r="U4" s="18"/>
      <c r="Y4" s="17"/>
    </row>
    <row r="5" spans="2:25" x14ac:dyDescent="0.25">
      <c r="B5" s="2">
        <v>0.3</v>
      </c>
      <c r="C5" s="3">
        <v>133.54</v>
      </c>
      <c r="E5" s="12">
        <f>C5-C12*(C5-C16)</f>
        <v>130.5874</v>
      </c>
      <c r="G5" s="14">
        <f>C14*(C5-E5)</f>
        <v>18837.587999999934</v>
      </c>
      <c r="I5" s="14">
        <f>0.86*G5^0.67</f>
        <v>629.1662215290944</v>
      </c>
      <c r="K5" s="1">
        <v>129.1</v>
      </c>
      <c r="N5" s="18"/>
      <c r="O5" s="18"/>
      <c r="P5" s="18"/>
      <c r="Q5" s="18"/>
      <c r="R5" s="18"/>
      <c r="S5" s="18"/>
      <c r="T5" s="18"/>
      <c r="U5" s="18"/>
    </row>
    <row r="6" spans="2:25" x14ac:dyDescent="0.25">
      <c r="B6" s="2">
        <v>0.35</v>
      </c>
      <c r="C6" s="3">
        <v>138.87</v>
      </c>
      <c r="E6" s="12">
        <f>C6-C12*(C6-C16)</f>
        <v>135.41105000000002</v>
      </c>
      <c r="G6" s="14">
        <f>C14*(C6-E6)</f>
        <v>22068.100999999919</v>
      </c>
      <c r="I6" s="14">
        <f>0.86*G6^0.67</f>
        <v>699.5535686605856</v>
      </c>
      <c r="K6" s="1">
        <v>134</v>
      </c>
      <c r="N6" s="18"/>
      <c r="O6" s="18"/>
      <c r="P6" s="18"/>
      <c r="Q6" s="18"/>
      <c r="R6" s="18"/>
      <c r="S6" s="18"/>
      <c r="T6" s="18"/>
      <c r="U6" s="18"/>
    </row>
    <row r="7" spans="2:25" x14ac:dyDescent="0.25">
      <c r="B7" s="2">
        <v>0.4</v>
      </c>
      <c r="C7" s="3">
        <v>143.62</v>
      </c>
      <c r="E7" s="12">
        <f>C7-C12*(C7-C16)</f>
        <v>139.7098</v>
      </c>
      <c r="G7" s="14">
        <f>C14*(C7-E7)</f>
        <v>24947.076000000019</v>
      </c>
      <c r="I7" s="14">
        <f>0.86*G7^0.67</f>
        <v>759.45424999271279</v>
      </c>
      <c r="K7" s="1">
        <v>137.93</v>
      </c>
      <c r="N7" s="18"/>
      <c r="O7" s="18"/>
      <c r="P7" s="18"/>
      <c r="Q7" s="18"/>
      <c r="R7" s="18"/>
      <c r="S7" s="18"/>
      <c r="T7" s="18"/>
      <c r="U7" s="18"/>
    </row>
    <row r="8" spans="2:25" x14ac:dyDescent="0.25">
      <c r="B8" s="2">
        <v>0.45</v>
      </c>
      <c r="C8" s="3">
        <v>147.91999999999999</v>
      </c>
      <c r="E8" s="12">
        <f>C8-C12*(C8-C16)</f>
        <v>143.60129999999998</v>
      </c>
      <c r="G8" s="14">
        <f>C14*(C8-E8)</f>
        <v>27553.306000000044</v>
      </c>
      <c r="I8" s="14">
        <f>0.86*G8^0.67</f>
        <v>811.73606255735979</v>
      </c>
      <c r="K8" s="1">
        <v>141.69999999999999</v>
      </c>
      <c r="N8" s="18"/>
      <c r="O8" s="18"/>
      <c r="P8" s="18"/>
      <c r="Q8" s="18"/>
      <c r="R8" s="18"/>
      <c r="S8" s="18"/>
      <c r="T8" s="18"/>
      <c r="U8" s="18"/>
    </row>
    <row r="9" spans="2:25" ht="15.75" thickBot="1" x14ac:dyDescent="0.3">
      <c r="B9" s="4">
        <v>0.5</v>
      </c>
      <c r="C9" s="5">
        <v>151.84</v>
      </c>
      <c r="E9" s="13">
        <f>C9-C12*(C9-C16)</f>
        <v>147.1489</v>
      </c>
      <c r="G9" s="15">
        <f>C14*(C9-E9)</f>
        <v>29929.218000000037</v>
      </c>
      <c r="I9" s="15">
        <f>0.86*G9^0.67</f>
        <v>857.9902425390444</v>
      </c>
      <c r="K9" s="1">
        <v>145.24</v>
      </c>
      <c r="N9" s="18"/>
      <c r="O9" s="18"/>
      <c r="P9" s="18"/>
      <c r="Q9" s="18"/>
      <c r="R9" s="18"/>
      <c r="S9" s="18"/>
      <c r="T9" s="18"/>
      <c r="U9" s="18"/>
    </row>
    <row r="10" spans="2:25" x14ac:dyDescent="0.25">
      <c r="N10" s="18"/>
      <c r="O10" s="18"/>
      <c r="P10" s="18"/>
      <c r="Q10" s="18"/>
      <c r="R10" s="18"/>
      <c r="S10" s="18"/>
      <c r="T10" s="18"/>
      <c r="U10" s="18"/>
    </row>
    <row r="12" spans="2:25" x14ac:dyDescent="0.25">
      <c r="B12" t="s">
        <v>2</v>
      </c>
      <c r="C12">
        <v>9.5000000000000001E-2</v>
      </c>
    </row>
    <row r="14" spans="2:25" x14ac:dyDescent="0.25">
      <c r="B14" s="10" t="s">
        <v>3</v>
      </c>
      <c r="C14">
        <v>6380</v>
      </c>
    </row>
    <row r="16" spans="2:25" x14ac:dyDescent="0.25">
      <c r="B16" t="s">
        <v>5</v>
      </c>
      <c r="C16">
        <v>102.46</v>
      </c>
    </row>
  </sheetData>
  <pageMargins left="0.7" right="0.7" top="0.75" bottom="0.75" header="0.3" footer="0.3"/>
  <pageSetup paperSize="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2018-12-20T03:49:22Z</dcterms:modified>
</cp:coreProperties>
</file>